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iel.caribe\Desktop\Serviço de transporte\"/>
    </mc:Choice>
  </mc:AlternateContent>
  <xr:revisionPtr revIDLastSave="0" documentId="13_ncr:1_{32FC43DB-63D3-48EB-B629-AD8C9EC1B2D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ação de Preço" sheetId="2" r:id="rId1"/>
    <sheet name="Com mot. e com combustível" sheetId="1" r:id="rId2"/>
  </sheets>
  <definedNames>
    <definedName name="_xlnm._FilterDatabase" localSheetId="1" hidden="1">'Com mot. e com combustível'!$A$4:$I$4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1" i="2" l="1"/>
  <c r="D39" i="1" l="1"/>
  <c r="E7" i="2" s="1"/>
  <c r="F7" i="2" s="1"/>
  <c r="F39" i="1"/>
  <c r="E8" i="2" s="1"/>
  <c r="F8" i="2" s="1"/>
  <c r="E39" i="1"/>
  <c r="E6" i="2" s="1"/>
  <c r="F6" i="2" s="1"/>
  <c r="H39" i="1"/>
  <c r="E10" i="2" s="1"/>
  <c r="F10" i="2" s="1"/>
  <c r="G39" i="1"/>
  <c r="E9" i="2" s="1"/>
  <c r="F9" i="2" s="1"/>
  <c r="F11" i="2" l="1"/>
</calcChain>
</file>

<file path=xl/sharedStrings.xml><?xml version="1.0" encoding="utf-8"?>
<sst xmlns="http://schemas.openxmlformats.org/spreadsheetml/2006/main" count="96" uniqueCount="60">
  <si>
    <t xml:space="preserve"> Caminhonete</t>
  </si>
  <si>
    <t>Carro de
Passeio</t>
  </si>
  <si>
    <t>Micro-
ônibus</t>
  </si>
  <si>
    <t>Ônibus</t>
  </si>
  <si>
    <t>Van</t>
  </si>
  <si>
    <t>Nº da 
Licitação</t>
  </si>
  <si>
    <t>Nº da 
UASG</t>
  </si>
  <si>
    <t>OBSERVAÇÕES</t>
  </si>
  <si>
    <t>Ministério da Defesa / Comando do Exército</t>
  </si>
  <si>
    <t>Universidade Federal do Oeste da Bahia</t>
  </si>
  <si>
    <t>Ministério da Educação / Colégio Pedro II</t>
  </si>
  <si>
    <t>Universidade Federal do Rio de Janeiro</t>
  </si>
  <si>
    <t>Prefeitura Municipal de Teresópolis</t>
  </si>
  <si>
    <t>Secretaria de Estado de Justiça e Cidadania doDistrito
Federal</t>
  </si>
  <si>
    <t>Prefeitura Municipal de Tracuateua</t>
  </si>
  <si>
    <t>Secretaria de Estado de Administração Penitenciária do
Maranhão</t>
  </si>
  <si>
    <t>Ministério da Educação / Faculdade Federal do Paraná</t>
  </si>
  <si>
    <t>Tribunal Regional Eleitoral de Roraima</t>
  </si>
  <si>
    <t>Comando Militar do Nordeste - 10ª Região Militar</t>
  </si>
  <si>
    <t>Comando Militar do Leste – Brigada de Infantaria 
Paraquedista</t>
  </si>
  <si>
    <t>Locação de veículos tipo (ônibus, micro-ônibus, vans, caminhonetes, carros de passeio e caminhões), com motorista e combustível por conta da contratada, aferido por kms rodados ou diárias com km livre</t>
  </si>
  <si>
    <r>
      <t xml:space="preserve">Locação de veículos tipo (ônibus, micro-ônibus, vans, caminhonetes, carros de passeio e caminhões), com motorista e combustível por conta da contratada, aferido por kms rodados ou diárias com km livre. </t>
    </r>
    <r>
      <rPr>
        <b/>
        <sz val="11"/>
        <color rgb="FFFF0000"/>
        <rFont val="Calibri"/>
        <family val="2"/>
        <scheme val="minor"/>
      </rPr>
      <t>(Diárias de 08 horas)</t>
    </r>
  </si>
  <si>
    <r>
      <t xml:space="preserve">Locação de veículos tipo (ônibus, micro-ônibus, vans, caminhonetes, carros de passeio e caminhões), com motorista e combustível por conta da contratada, aferido por kms rodados ou diárias com km livre. </t>
    </r>
    <r>
      <rPr>
        <b/>
        <sz val="11"/>
        <color rgb="FFFF0000"/>
        <rFont val="Calibri"/>
        <family val="2"/>
        <scheme val="minor"/>
      </rPr>
      <t>(No carro por km, franquia de 200 km)</t>
    </r>
  </si>
  <si>
    <t>Locação de veículos tipo (ônibus, micro-ônibus, vans, caminhonetes, carros de passeio e caminhões), com motorista e combustível por conta da contratada, aferido por kms rodados ou diárias com km livre.</t>
  </si>
  <si>
    <r>
      <t xml:space="preserve">Locação de veículos tipo (ônibus, micro-ônibus, vans, caminhonetes, carros de passeio e caminhões), com motorista e combustível por conta da contratada, aferido por kms rodados ou diárias com km livre. </t>
    </r>
    <r>
      <rPr>
        <b/>
        <sz val="11"/>
        <color rgb="FFFF0000"/>
        <rFont val="Calibri"/>
        <family val="2"/>
        <scheme val="minor"/>
      </rPr>
      <t>(Todos com diárias de 08 horas)</t>
    </r>
  </si>
  <si>
    <t>MÉDIA DE VALORES POR VEÍCULO</t>
  </si>
  <si>
    <t>VALOR POR KM</t>
  </si>
  <si>
    <t>MAPA DE PREÇOS PARA LICITAÇÃO DE LOCAÇÃO DE VEÍCULOS</t>
  </si>
  <si>
    <t>Descrição - Referência de outras licitações</t>
  </si>
  <si>
    <r>
      <t>Locação de veículos tipo (ônibus, micro-ônibus, vans, caminhonetes, carros de passeio e caminhões), com motorista e combustível por conta da contratada, aferido por kms rodados ou diárias com km livre.</t>
    </r>
    <r>
      <rPr>
        <b/>
        <sz val="11"/>
        <color rgb="FFFF0000"/>
        <rFont val="Calibri"/>
        <family val="2"/>
        <scheme val="minor"/>
      </rPr>
      <t xml:space="preserve"> (com franquia de 100km)</t>
    </r>
  </si>
  <si>
    <r>
      <t xml:space="preserve">Locação de veículos tipo (ônibus, micro-ônibus, vans, caminhonetes, carros de passeio e caminhões), com motorista e combustível por conta da contratada, aferido por kms rodados ou diárias com km livre. </t>
    </r>
    <r>
      <rPr>
        <b/>
        <sz val="11"/>
        <color rgb="FFFF0000"/>
        <rFont val="Calibri"/>
        <family val="2"/>
        <scheme val="minor"/>
      </rPr>
      <t>(Caminhão com motorista e 2 ajudantes, diária de 12 horas e rodagem de 200 KM/dia)</t>
    </r>
  </si>
  <si>
    <t>Instituto Federal de Educação Ciências e Tecnologia do Mato Grosso</t>
  </si>
  <si>
    <r>
      <t xml:space="preserve">Locação de veículos tipo (ônibus, micro-ônibus, vans, caminhonetes, carros de passeio e caminhões), com motorista e combustível por conta da contratada, aferido por kms rodados ou diárias com km livre.
</t>
    </r>
    <r>
      <rPr>
        <b/>
        <sz val="11"/>
        <color rgb="FFFF0000"/>
        <rFont val="Calibri"/>
        <family val="2"/>
        <scheme val="minor"/>
      </rPr>
      <t>(Os valores em KM, para rodagem até 500 KM)</t>
    </r>
  </si>
  <si>
    <r>
      <t xml:space="preserve">UNIVERSIDADE FEDERAL DA BAHIA
</t>
    </r>
    <r>
      <rPr>
        <b/>
        <sz val="16"/>
        <color theme="1"/>
        <rFont val="Calibri"/>
        <family val="2"/>
        <scheme val="minor"/>
      </rPr>
      <t xml:space="preserve">FONTES DAS PESQUISAS - http://bancodeprecos.com.br e
</t>
    </r>
    <r>
      <rPr>
        <b/>
        <sz val="20"/>
        <color theme="1"/>
        <rFont val="Calibri"/>
        <family val="2"/>
        <scheme val="minor"/>
      </rPr>
      <t xml:space="preserve">                                      </t>
    </r>
    <r>
      <rPr>
        <b/>
        <sz val="16"/>
        <color theme="1"/>
        <rFont val="Calibri"/>
        <family val="2"/>
        <scheme val="minor"/>
      </rPr>
      <t>http://comprasnet.gov.br
PERÍODOS PESQUISADOS - DE 01/07/2022 À 18/01/2023</t>
    </r>
  </si>
  <si>
    <t>Universidade Federal do Oeste do Paraná</t>
  </si>
  <si>
    <t>Instituto Federal de Educação - MG</t>
  </si>
  <si>
    <t>Governo do Estado do Rio Grande Norte</t>
  </si>
  <si>
    <t>Universidade Federal de Santa Maria - RS</t>
  </si>
  <si>
    <t>ATT ATLÂNTICO Transportes e Turismo LTDA.</t>
  </si>
  <si>
    <t>Aliança Transporte e Locaçao</t>
  </si>
  <si>
    <t>Dzset Transportes e Logistica LTDA</t>
  </si>
  <si>
    <t>Safira Transportes e Turismo</t>
  </si>
  <si>
    <t>Valverdes Turismo e Logística</t>
  </si>
  <si>
    <t>Asa Bela Transportes e Turismo Eireli</t>
  </si>
  <si>
    <t>TOTAL</t>
  </si>
  <si>
    <t>Custo anual</t>
  </si>
  <si>
    <t>Custo unitário</t>
  </si>
  <si>
    <t>Quantidade anual</t>
  </si>
  <si>
    <t>Unidade</t>
  </si>
  <si>
    <t>Descrição</t>
  </si>
  <si>
    <t>Item</t>
  </si>
  <si>
    <t>FORMAÇÃO DE PREÇO</t>
  </si>
  <si>
    <t>COTAÇÕES</t>
  </si>
  <si>
    <t>KM</t>
  </si>
  <si>
    <t>Micro-ônibus</t>
  </si>
  <si>
    <t>Carro de passeio (sedam)</t>
  </si>
  <si>
    <t>Caminhonete</t>
  </si>
  <si>
    <t>GRUPO ÚNICO por KM (Com motorista e combustível)</t>
  </si>
  <si>
    <t>Servidor responsável:</t>
  </si>
  <si>
    <t>Pedro Anahilton Ferreira da Silva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</si>
</sst>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&quot;R$&quot;\ #,##0.00;[Red]&quot;R$&quot;\ #,##0.00"/>
    <numFmt numFmtId="166" formatCode="_-* #,##0.00_-;\-* #,##0.00_-;_-* \-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rgb="FF000000"/>
      <name val="Calibri"/>
      <family val="2"/>
    </font>
    <font>
      <b/>
      <sz val="11"/>
      <color rgb="FF000000"/>
      <name val="arial"/>
      <family val="2"/>
      <charset val="1"/>
    </font>
    <font>
      <b/>
      <sz val="11"/>
      <color rgb="FF000000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  <charset val="1"/>
    </font>
    <font>
      <sz val="11"/>
      <color rgb="FF000000"/>
      <name val="arial"/>
      <family val="2"/>
      <charset val="1"/>
    </font>
    <font>
      <sz val="11"/>
      <color theme="1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0"/>
      <name val="Arial"/>
      <family val="2"/>
    </font>
    <font>
      <b/>
      <sz val="11"/>
      <color theme="0"/>
      <name val="arial"/>
      <family val="2"/>
      <charset val="1"/>
    </font>
    <font>
      <b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8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rgb="FFCCCCFF"/>
      </patternFill>
    </fill>
    <fill>
      <patternFill patternType="solid">
        <fgColor theme="2"/>
        <bgColor indexed="64"/>
      </patternFill>
    </fill>
    <fill>
      <patternFill patternType="solid">
        <fgColor theme="2"/>
        <bgColor rgb="FFCCCCFF"/>
      </patternFill>
    </fill>
    <fill>
      <patternFill patternType="solid">
        <fgColor theme="0"/>
        <bgColor indexed="64"/>
      </patternFill>
    </fill>
    <fill>
      <patternFill patternType="solid">
        <fgColor theme="4"/>
        <bgColor rgb="FFCCCCFF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</fills>
  <borders count="4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theme="6" tint="0.79995117038483843"/>
      </left>
      <right style="thin">
        <color theme="6" tint="0.79995117038483843"/>
      </right>
      <top style="thin">
        <color theme="6" tint="0.79995117038483843"/>
      </top>
      <bottom style="thin">
        <color theme="6" tint="0.79995117038483843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medium">
        <color auto="1"/>
      </bottom>
      <diagonal/>
    </border>
    <border>
      <left style="medium">
        <color auto="1"/>
      </left>
      <right style="thin">
        <color theme="2"/>
      </right>
      <top style="thin">
        <color theme="2"/>
      </top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1" fillId="0" borderId="0"/>
    <xf numFmtId="166" fontId="11" fillId="0" borderId="0" applyBorder="0" applyProtection="0"/>
    <xf numFmtId="0" fontId="12" fillId="0" borderId="0"/>
    <xf numFmtId="166" fontId="12" fillId="0" borderId="0" applyBorder="0" applyProtection="0"/>
  </cellStyleXfs>
  <cellXfs count="116"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8" fillId="5" borderId="0" xfId="0" applyFont="1" applyFill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1" applyNumberFormat="1" applyFont="1" applyBorder="1" applyAlignment="1" applyProtection="1">
      <alignment horizontal="center" vertical="center"/>
    </xf>
    <xf numFmtId="0" fontId="4" fillId="0" borderId="3" xfId="4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4" fillId="0" borderId="3" xfId="4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9" xfId="1" applyNumberFormat="1" applyFont="1" applyBorder="1" applyAlignment="1" applyProtection="1">
      <alignment horizontal="center" vertical="center"/>
    </xf>
    <xf numFmtId="0" fontId="4" fillId="0" borderId="9" xfId="4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0" fillId="0" borderId="22" xfId="0" applyBorder="1" applyAlignment="1">
      <alignment vertical="center" wrapText="1"/>
    </xf>
    <xf numFmtId="0" fontId="0" fillId="0" borderId="23" xfId="0" applyBorder="1" applyAlignment="1">
      <alignment vertical="center"/>
    </xf>
    <xf numFmtId="0" fontId="0" fillId="0" borderId="24" xfId="0" applyBorder="1" applyAlignment="1">
      <alignment vertical="center" wrapText="1"/>
    </xf>
    <xf numFmtId="165" fontId="6" fillId="0" borderId="0" xfId="1" applyNumberFormat="1" applyFont="1" applyBorder="1" applyAlignment="1" applyProtection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165" fontId="7" fillId="0" borderId="0" xfId="0" applyNumberFormat="1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/>
    </xf>
    <xf numFmtId="0" fontId="13" fillId="6" borderId="25" xfId="0" applyFont="1" applyFill="1" applyBorder="1" applyAlignment="1">
      <alignment horizontal="center" vertical="center"/>
    </xf>
    <xf numFmtId="0" fontId="13" fillId="6" borderId="26" xfId="0" applyFont="1" applyFill="1" applyBorder="1" applyAlignment="1">
      <alignment horizontal="center" vertical="center" wrapText="1"/>
    </xf>
    <xf numFmtId="0" fontId="13" fillId="6" borderId="27" xfId="0" applyFont="1" applyFill="1" applyBorder="1" applyAlignment="1">
      <alignment horizontal="center" vertical="center" wrapText="1"/>
    </xf>
    <xf numFmtId="0" fontId="13" fillId="6" borderId="27" xfId="0" applyFont="1" applyFill="1" applyBorder="1" applyAlignment="1">
      <alignment horizontal="center" vertical="center"/>
    </xf>
    <xf numFmtId="0" fontId="13" fillId="6" borderId="28" xfId="0" applyFont="1" applyFill="1" applyBorder="1" applyAlignment="1">
      <alignment horizontal="center" vertical="center"/>
    </xf>
    <xf numFmtId="164" fontId="14" fillId="7" borderId="13" xfId="0" applyNumberFormat="1" applyFont="1" applyFill="1" applyBorder="1" applyAlignment="1">
      <alignment horizontal="center" vertical="center"/>
    </xf>
    <xf numFmtId="164" fontId="14" fillId="7" borderId="14" xfId="0" applyNumberFormat="1" applyFont="1" applyFill="1" applyBorder="1" applyAlignment="1">
      <alignment horizontal="center" vertical="center"/>
    </xf>
    <xf numFmtId="164" fontId="6" fillId="8" borderId="4" xfId="1" applyNumberFormat="1" applyFont="1" applyFill="1" applyBorder="1" applyAlignment="1" applyProtection="1">
      <alignment horizontal="center" vertical="center"/>
    </xf>
    <xf numFmtId="164" fontId="6" fillId="8" borderId="5" xfId="1" applyNumberFormat="1" applyFont="1" applyFill="1" applyBorder="1" applyAlignment="1" applyProtection="1">
      <alignment horizontal="center" vertical="center"/>
    </xf>
    <xf numFmtId="164" fontId="6" fillId="8" borderId="6" xfId="1" applyNumberFormat="1" applyFont="1" applyFill="1" applyBorder="1" applyAlignment="1" applyProtection="1">
      <alignment horizontal="center" vertical="center"/>
    </xf>
    <xf numFmtId="164" fontId="6" fillId="8" borderId="7" xfId="1" applyNumberFormat="1" applyFont="1" applyFill="1" applyBorder="1" applyAlignment="1" applyProtection="1">
      <alignment horizontal="center" vertical="center"/>
    </xf>
    <xf numFmtId="164" fontId="6" fillId="8" borderId="8" xfId="1" applyNumberFormat="1" applyFont="1" applyFill="1" applyBorder="1" applyAlignment="1" applyProtection="1">
      <alignment horizontal="center" vertical="center"/>
    </xf>
    <xf numFmtId="164" fontId="6" fillId="8" borderId="9" xfId="1" applyNumberFormat="1" applyFont="1" applyFill="1" applyBorder="1" applyAlignment="1" applyProtection="1">
      <alignment horizontal="center" vertical="center"/>
    </xf>
    <xf numFmtId="164" fontId="6" fillId="8" borderId="3" xfId="1" applyNumberFormat="1" applyFont="1" applyFill="1" applyBorder="1" applyAlignment="1" applyProtection="1">
      <alignment horizontal="center" vertical="center"/>
    </xf>
    <xf numFmtId="164" fontId="6" fillId="8" borderId="10" xfId="1" applyNumberFormat="1" applyFont="1" applyFill="1" applyBorder="1" applyAlignment="1" applyProtection="1">
      <alignment horizontal="center" vertical="center"/>
    </xf>
    <xf numFmtId="164" fontId="7" fillId="8" borderId="8" xfId="0" applyNumberFormat="1" applyFont="1" applyFill="1" applyBorder="1" applyAlignment="1">
      <alignment horizontal="center" vertical="center"/>
    </xf>
    <xf numFmtId="164" fontId="7" fillId="8" borderId="9" xfId="0" applyNumberFormat="1" applyFont="1" applyFill="1" applyBorder="1" applyAlignment="1">
      <alignment horizontal="center" vertical="center"/>
    </xf>
    <xf numFmtId="164" fontId="7" fillId="8" borderId="3" xfId="0" applyNumberFormat="1" applyFont="1" applyFill="1" applyBorder="1" applyAlignment="1">
      <alignment horizontal="center" vertical="center"/>
    </xf>
    <xf numFmtId="164" fontId="7" fillId="8" borderId="10" xfId="0" applyNumberFormat="1" applyFont="1" applyFill="1" applyBorder="1" applyAlignment="1">
      <alignment horizontal="center" vertical="center"/>
    </xf>
    <xf numFmtId="164" fontId="7" fillId="8" borderId="0" xfId="0" applyNumberFormat="1" applyFont="1" applyFill="1" applyAlignment="1">
      <alignment horizontal="center" vertical="center" wrapText="1"/>
    </xf>
    <xf numFmtId="164" fontId="7" fillId="8" borderId="11" xfId="0" applyNumberFormat="1" applyFont="1" applyFill="1" applyBorder="1" applyAlignment="1">
      <alignment horizontal="center" vertical="center"/>
    </xf>
    <xf numFmtId="164" fontId="7" fillId="8" borderId="12" xfId="0" applyNumberFormat="1" applyFont="1" applyFill="1" applyBorder="1" applyAlignment="1">
      <alignment horizontal="center" vertical="center"/>
    </xf>
    <xf numFmtId="164" fontId="7" fillId="8" borderId="1" xfId="0" applyNumberFormat="1" applyFont="1" applyFill="1" applyBorder="1" applyAlignment="1">
      <alignment horizontal="center" vertical="center"/>
    </xf>
    <xf numFmtId="164" fontId="7" fillId="8" borderId="2" xfId="0" applyNumberFormat="1" applyFont="1" applyFill="1" applyBorder="1" applyAlignment="1">
      <alignment horizontal="center" vertical="center"/>
    </xf>
    <xf numFmtId="0" fontId="5" fillId="9" borderId="16" xfId="0" applyFont="1" applyFill="1" applyBorder="1" applyAlignment="1">
      <alignment horizontal="center" vertical="center"/>
    </xf>
    <xf numFmtId="0" fontId="0" fillId="5" borderId="0" xfId="0" applyFill="1" applyAlignment="1">
      <alignment vertical="center"/>
    </xf>
    <xf numFmtId="0" fontId="0" fillId="5" borderId="0" xfId="0" applyFill="1" applyAlignment="1">
      <alignment vertical="center" wrapText="1"/>
    </xf>
    <xf numFmtId="0" fontId="0" fillId="0" borderId="32" xfId="0" applyBorder="1"/>
    <xf numFmtId="0" fontId="0" fillId="0" borderId="21" xfId="0" applyBorder="1"/>
    <xf numFmtId="164" fontId="17" fillId="5" borderId="36" xfId="0" applyNumberFormat="1" applyFont="1" applyFill="1" applyBorder="1" applyAlignment="1">
      <alignment horizontal="left" vertical="center" wrapText="1"/>
    </xf>
    <xf numFmtId="164" fontId="18" fillId="5" borderId="36" xfId="0" applyNumberFormat="1" applyFont="1" applyFill="1" applyBorder="1" applyAlignment="1">
      <alignment horizontal="left" vertical="center" wrapText="1"/>
    </xf>
    <xf numFmtId="3" fontId="18" fillId="5" borderId="36" xfId="0" applyNumberFormat="1" applyFont="1" applyFill="1" applyBorder="1" applyAlignment="1">
      <alignment horizontal="center" vertical="center" wrapText="1"/>
    </xf>
    <xf numFmtId="0" fontId="18" fillId="5" borderId="36" xfId="0" applyFont="1" applyFill="1" applyBorder="1" applyAlignment="1">
      <alignment vertical="center" wrapText="1"/>
    </xf>
    <xf numFmtId="0" fontId="18" fillId="5" borderId="37" xfId="0" applyFont="1" applyFill="1" applyBorder="1" applyAlignment="1">
      <alignment vertical="center" wrapText="1"/>
    </xf>
    <xf numFmtId="3" fontId="18" fillId="0" borderId="41" xfId="0" applyNumberFormat="1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20" fillId="0" borderId="34" xfId="0" applyFont="1" applyBorder="1" applyAlignment="1">
      <alignment vertical="center"/>
    </xf>
    <xf numFmtId="0" fontId="20" fillId="0" borderId="33" xfId="0" applyFont="1" applyBorder="1" applyAlignment="1">
      <alignment vertical="center"/>
    </xf>
    <xf numFmtId="0" fontId="0" fillId="0" borderId="33" xfId="0" applyBorder="1"/>
    <xf numFmtId="0" fontId="15" fillId="0" borderId="0" xfId="0" applyFont="1" applyAlignment="1">
      <alignment vertical="center" wrapText="1"/>
    </xf>
    <xf numFmtId="0" fontId="18" fillId="0" borderId="3" xfId="0" applyFont="1" applyBorder="1" applyAlignment="1">
      <alignment horizontal="left" vertical="center" wrapText="1"/>
    </xf>
    <xf numFmtId="3" fontId="18" fillId="0" borderId="3" xfId="0" applyNumberFormat="1" applyFont="1" applyBorder="1" applyAlignment="1">
      <alignment horizontal="center" vertical="center" wrapText="1"/>
    </xf>
    <xf numFmtId="164" fontId="18" fillId="0" borderId="3" xfId="0" applyNumberFormat="1" applyFont="1" applyBorder="1" applyAlignment="1">
      <alignment horizontal="left" vertical="center" wrapText="1"/>
    </xf>
    <xf numFmtId="164" fontId="18" fillId="0" borderId="10" xfId="0" applyNumberFormat="1" applyFont="1" applyBorder="1" applyAlignment="1">
      <alignment horizontal="left" vertical="center" wrapText="1"/>
    </xf>
    <xf numFmtId="164" fontId="18" fillId="0" borderId="41" xfId="0" applyNumberFormat="1" applyFont="1" applyBorder="1" applyAlignment="1">
      <alignment horizontal="left" vertical="center" wrapText="1"/>
    </xf>
    <xf numFmtId="164" fontId="17" fillId="11" borderId="40" xfId="0" applyNumberFormat="1" applyFont="1" applyFill="1" applyBorder="1" applyAlignment="1">
      <alignment horizontal="left" vertical="center" wrapText="1"/>
    </xf>
    <xf numFmtId="0" fontId="20" fillId="0" borderId="39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0" fillId="0" borderId="0" xfId="0" applyBorder="1"/>
    <xf numFmtId="0" fontId="20" fillId="0" borderId="0" xfId="0" applyFont="1" applyBorder="1" applyAlignment="1">
      <alignment vertical="center"/>
    </xf>
    <xf numFmtId="0" fontId="20" fillId="0" borderId="38" xfId="0" applyFont="1" applyBorder="1" applyAlignment="1">
      <alignment vertical="center"/>
    </xf>
    <xf numFmtId="0" fontId="19" fillId="7" borderId="45" xfId="0" applyFont="1" applyFill="1" applyBorder="1" applyAlignment="1">
      <alignment horizontal="center" vertical="center"/>
    </xf>
    <xf numFmtId="0" fontId="19" fillId="7" borderId="44" xfId="0" applyFont="1" applyFill="1" applyBorder="1" applyAlignment="1">
      <alignment horizontal="center" vertical="center"/>
    </xf>
    <xf numFmtId="0" fontId="19" fillId="7" borderId="43" xfId="0" applyFont="1" applyFill="1" applyBorder="1" applyAlignment="1">
      <alignment horizontal="center" vertical="center"/>
    </xf>
    <xf numFmtId="0" fontId="18" fillId="0" borderId="42" xfId="0" applyFont="1" applyBorder="1" applyAlignment="1">
      <alignment horizontal="left" vertical="center" wrapText="1"/>
    </xf>
    <xf numFmtId="0" fontId="18" fillId="0" borderId="41" xfId="0" applyFont="1" applyBorder="1" applyAlignment="1">
      <alignment horizontal="left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5" fillId="0" borderId="18" xfId="0" applyFont="1" applyBorder="1" applyAlignment="1">
      <alignment horizontal="left" vertical="center" wrapText="1"/>
    </xf>
    <xf numFmtId="0" fontId="15" fillId="0" borderId="19" xfId="0" applyFont="1" applyBorder="1" applyAlignment="1">
      <alignment horizontal="left" vertical="center" wrapText="1"/>
    </xf>
    <xf numFmtId="0" fontId="15" fillId="0" borderId="20" xfId="0" applyFont="1" applyBorder="1" applyAlignment="1">
      <alignment horizontal="left" vertical="center" wrapText="1"/>
    </xf>
    <xf numFmtId="0" fontId="20" fillId="0" borderId="35" xfId="0" applyFont="1" applyBorder="1" applyAlignment="1">
      <alignment horizontal="center" vertical="center"/>
    </xf>
    <xf numFmtId="0" fontId="20" fillId="0" borderId="33" xfId="0" applyFont="1" applyBorder="1" applyAlignment="1">
      <alignment horizontal="center" vertical="center"/>
    </xf>
    <xf numFmtId="0" fontId="0" fillId="0" borderId="46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5" fillId="10" borderId="18" xfId="0" applyFont="1" applyFill="1" applyBorder="1" applyAlignment="1">
      <alignment horizontal="center" vertical="center"/>
    </xf>
    <xf numFmtId="0" fontId="5" fillId="10" borderId="19" xfId="0" applyFont="1" applyFill="1" applyBorder="1" applyAlignment="1">
      <alignment horizontal="center" vertical="center"/>
    </xf>
    <xf numFmtId="0" fontId="5" fillId="10" borderId="20" xfId="0" applyFont="1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14" fillId="7" borderId="16" xfId="0" applyFont="1" applyFill="1" applyBorder="1" applyAlignment="1">
      <alignment horizontal="center" vertical="center"/>
    </xf>
    <xf numFmtId="0" fontId="4" fillId="0" borderId="46" xfId="4" applyFont="1" applyBorder="1" applyAlignment="1">
      <alignment horizontal="center" vertical="center" wrapText="1"/>
    </xf>
    <xf numFmtId="0" fontId="4" fillId="0" borderId="47" xfId="4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1" fillId="0" borderId="0" xfId="0" applyFont="1" applyAlignment="1">
      <alignment horizontal="left"/>
    </xf>
  </cellXfs>
  <cellStyles count="6">
    <cellStyle name="Normal" xfId="0" builtinId="0"/>
    <cellStyle name="Normal 2" xfId="2" xr:uid="{00000000-0005-0000-0000-000001000000}"/>
    <cellStyle name="Normal 3" xfId="4" xr:uid="{00000000-0005-0000-0000-000002000000}"/>
    <cellStyle name="Vírgula" xfId="1" builtinId="3"/>
    <cellStyle name="Vírgula 2" xfId="3" xr:uid="{00000000-0005-0000-0000-000004000000}"/>
    <cellStyle name="Vírgula 3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47624</xdr:colOff>
      <xdr:row>0</xdr:row>
      <xdr:rowOff>57151</xdr:rowOff>
    </xdr:from>
    <xdr:ext cx="1323975" cy="1585676"/>
    <xdr:pic>
      <xdr:nvPicPr>
        <xdr:cNvPr id="2" name="Imagem 1">
          <a:extLst>
            <a:ext uri="{FF2B5EF4-FFF2-40B4-BE49-F238E27FC236}">
              <a16:creationId xmlns:a16="http://schemas.microsoft.com/office/drawing/2014/main" id="{BCA4C180-8172-473C-9A93-CF075BFB20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4" y="57151"/>
          <a:ext cx="1323975" cy="158567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47624</xdr:colOff>
      <xdr:row>0</xdr:row>
      <xdr:rowOff>57151</xdr:rowOff>
    </xdr:from>
    <xdr:to>
      <xdr:col>2</xdr:col>
      <xdr:colOff>761999</xdr:colOff>
      <xdr:row>0</xdr:row>
      <xdr:rowOff>1642827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99BF78A0-1B4E-4715-BFC5-1E5A4678CE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4" y="57151"/>
          <a:ext cx="1323975" cy="15856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934A5D-2EB9-4CDF-A7C4-FBF25FEDB9ED}">
  <sheetPr>
    <pageSetUpPr fitToPage="1"/>
  </sheetPr>
  <dimension ref="A1:R16"/>
  <sheetViews>
    <sheetView tabSelected="1" workbookViewId="0">
      <pane ySplit="2" topLeftCell="A3" activePane="bottomLeft" state="frozen"/>
      <selection pane="bottomLeft" activeCell="D16" sqref="D16:F16"/>
    </sheetView>
  </sheetViews>
  <sheetFormatPr defaultRowHeight="15" x14ac:dyDescent="0.25"/>
  <cols>
    <col min="1" max="1" width="5.42578125" bestFit="1" customWidth="1"/>
    <col min="2" max="2" width="19.42578125" customWidth="1"/>
    <col min="3" max="3" width="14.42578125" customWidth="1"/>
    <col min="4" max="4" width="12.7109375" customWidth="1"/>
    <col min="5" max="5" width="13.140625" customWidth="1"/>
    <col min="6" max="6" width="18.5703125" customWidth="1"/>
    <col min="9" max="9" width="12.7109375" customWidth="1"/>
    <col min="10" max="10" width="21.7109375" customWidth="1"/>
    <col min="11" max="11" width="13.28515625" customWidth="1"/>
    <col min="12" max="12" width="16" customWidth="1"/>
    <col min="13" max="13" width="16.7109375" customWidth="1"/>
    <col min="14" max="14" width="22.5703125" customWidth="1"/>
  </cols>
  <sheetData>
    <row r="1" spans="1:18" ht="134.1" customHeight="1" thickBot="1" x14ac:dyDescent="0.3">
      <c r="A1" s="88"/>
      <c r="B1" s="89"/>
      <c r="C1" s="90"/>
      <c r="D1" s="91" t="s">
        <v>33</v>
      </c>
      <c r="E1" s="92"/>
      <c r="F1" s="92"/>
      <c r="G1" s="92"/>
      <c r="H1" s="92"/>
      <c r="I1" s="92"/>
      <c r="J1" s="92"/>
      <c r="K1" s="92"/>
      <c r="L1" s="92"/>
      <c r="M1" s="92"/>
      <c r="N1" s="93"/>
      <c r="O1" s="71"/>
      <c r="P1" s="71"/>
      <c r="Q1" s="71"/>
      <c r="R1" s="71"/>
    </row>
    <row r="2" spans="1:18" ht="23.25" x14ac:dyDescent="0.25">
      <c r="A2" s="94" t="s">
        <v>51</v>
      </c>
      <c r="B2" s="95"/>
      <c r="C2" s="95"/>
      <c r="D2" s="95"/>
      <c r="E2" s="95"/>
      <c r="F2" s="95"/>
      <c r="G2" s="70"/>
      <c r="H2" s="70"/>
      <c r="I2" s="69"/>
      <c r="J2" s="69"/>
      <c r="K2" s="69"/>
      <c r="L2" s="69"/>
      <c r="M2" s="69"/>
      <c r="N2" s="68"/>
    </row>
    <row r="3" spans="1:18" ht="24" thickBot="1" x14ac:dyDescent="0.3">
      <c r="A3" s="78"/>
      <c r="B3" s="79"/>
      <c r="C3" s="79"/>
      <c r="D3" s="79"/>
      <c r="E3" s="79"/>
      <c r="F3" s="79"/>
      <c r="G3" s="80"/>
      <c r="H3" s="80"/>
      <c r="I3" s="81"/>
      <c r="J3" s="81"/>
      <c r="K3" s="81"/>
      <c r="L3" s="81"/>
      <c r="M3" s="81"/>
      <c r="N3" s="82"/>
    </row>
    <row r="4" spans="1:18" ht="23.25" x14ac:dyDescent="0.25">
      <c r="A4" s="83" t="s">
        <v>57</v>
      </c>
      <c r="B4" s="84"/>
      <c r="C4" s="84"/>
      <c r="D4" s="84"/>
      <c r="E4" s="84"/>
      <c r="F4" s="85"/>
      <c r="G4" s="80"/>
      <c r="H4" s="80"/>
      <c r="I4" s="81"/>
      <c r="J4" s="81"/>
      <c r="K4" s="81"/>
      <c r="L4" s="81"/>
      <c r="M4" s="81"/>
      <c r="N4" s="82"/>
    </row>
    <row r="5" spans="1:18" ht="31.5" x14ac:dyDescent="0.25">
      <c r="A5" s="67" t="s">
        <v>50</v>
      </c>
      <c r="B5" s="65" t="s">
        <v>49</v>
      </c>
      <c r="C5" s="65" t="s">
        <v>48</v>
      </c>
      <c r="D5" s="65" t="s">
        <v>47</v>
      </c>
      <c r="E5" s="65" t="s">
        <v>46</v>
      </c>
      <c r="F5" s="66" t="s">
        <v>45</v>
      </c>
      <c r="G5" s="80"/>
      <c r="H5" s="80"/>
      <c r="I5" s="81"/>
      <c r="J5" s="81"/>
      <c r="K5" s="81"/>
      <c r="L5" s="81"/>
      <c r="M5" s="81"/>
      <c r="N5" s="82"/>
    </row>
    <row r="6" spans="1:18" ht="31.5" x14ac:dyDescent="0.25">
      <c r="A6" s="67">
        <v>1</v>
      </c>
      <c r="B6" s="72" t="s">
        <v>55</v>
      </c>
      <c r="C6" s="65" t="s">
        <v>53</v>
      </c>
      <c r="D6" s="73">
        <v>40800</v>
      </c>
      <c r="E6" s="74">
        <f>'Com mot. e com combustível'!E39</f>
        <v>6.8875000000000002</v>
      </c>
      <c r="F6" s="75">
        <f>D6*E6</f>
        <v>281010</v>
      </c>
      <c r="G6" s="80"/>
      <c r="H6" s="80"/>
      <c r="I6" s="81"/>
      <c r="J6" s="81"/>
      <c r="K6" s="81"/>
      <c r="L6" s="81"/>
      <c r="M6" s="81"/>
      <c r="N6" s="82"/>
    </row>
    <row r="7" spans="1:18" ht="23.25" x14ac:dyDescent="0.25">
      <c r="A7" s="67">
        <v>2</v>
      </c>
      <c r="B7" s="72" t="s">
        <v>56</v>
      </c>
      <c r="C7" s="65" t="s">
        <v>53</v>
      </c>
      <c r="D7" s="73">
        <v>48000</v>
      </c>
      <c r="E7" s="74">
        <f>'Com mot. e com combustível'!D39</f>
        <v>8.49</v>
      </c>
      <c r="F7" s="75">
        <f t="shared" ref="F7:F10" si="0">D7*E7</f>
        <v>407520</v>
      </c>
      <c r="G7" s="80"/>
      <c r="H7" s="80"/>
      <c r="I7" s="81"/>
      <c r="J7" s="81"/>
      <c r="K7" s="81"/>
      <c r="L7" s="81"/>
      <c r="M7" s="81"/>
      <c r="N7" s="82"/>
    </row>
    <row r="8" spans="1:18" ht="23.25" x14ac:dyDescent="0.25">
      <c r="A8" s="67">
        <v>3</v>
      </c>
      <c r="B8" s="72" t="s">
        <v>54</v>
      </c>
      <c r="C8" s="65" t="s">
        <v>53</v>
      </c>
      <c r="D8" s="73">
        <v>88800</v>
      </c>
      <c r="E8" s="74">
        <f>'Com mot. e com combustível'!F39</f>
        <v>8.9635294117647053</v>
      </c>
      <c r="F8" s="75">
        <f t="shared" si="0"/>
        <v>795961.41176470579</v>
      </c>
      <c r="G8" s="80"/>
      <c r="H8" s="80"/>
      <c r="I8" s="81"/>
      <c r="J8" s="81"/>
      <c r="K8" s="81"/>
      <c r="L8" s="81"/>
      <c r="M8" s="81"/>
      <c r="N8" s="82"/>
    </row>
    <row r="9" spans="1:18" ht="23.25" x14ac:dyDescent="0.25">
      <c r="A9" s="67">
        <v>4</v>
      </c>
      <c r="B9" s="72" t="s">
        <v>3</v>
      </c>
      <c r="C9" s="65" t="s">
        <v>53</v>
      </c>
      <c r="D9" s="73">
        <v>100800</v>
      </c>
      <c r="E9" s="74">
        <f>'Com mot. e com combustível'!G39</f>
        <v>11.274782608695654</v>
      </c>
      <c r="F9" s="75">
        <f t="shared" si="0"/>
        <v>1136498.086956522</v>
      </c>
      <c r="G9" s="80"/>
      <c r="H9" s="80"/>
      <c r="I9" s="81"/>
      <c r="J9" s="81"/>
      <c r="K9" s="81"/>
      <c r="L9" s="81"/>
      <c r="M9" s="81"/>
      <c r="N9" s="82"/>
    </row>
    <row r="10" spans="1:18" ht="23.25" x14ac:dyDescent="0.25">
      <c r="A10" s="67">
        <v>5</v>
      </c>
      <c r="B10" s="72" t="s">
        <v>4</v>
      </c>
      <c r="C10" s="65" t="s">
        <v>53</v>
      </c>
      <c r="D10" s="73">
        <v>48000</v>
      </c>
      <c r="E10" s="74">
        <f>'Com mot. e com combustível'!H39</f>
        <v>7.9879999999999995</v>
      </c>
      <c r="F10" s="75">
        <f t="shared" si="0"/>
        <v>383424</v>
      </c>
      <c r="G10" s="80"/>
      <c r="H10" s="80"/>
      <c r="I10" s="81"/>
      <c r="J10" s="81"/>
      <c r="K10" s="81"/>
      <c r="L10" s="81"/>
      <c r="M10" s="81"/>
      <c r="N10" s="82"/>
    </row>
    <row r="11" spans="1:18" ht="24" thickBot="1" x14ac:dyDescent="0.3">
      <c r="A11" s="86" t="s">
        <v>44</v>
      </c>
      <c r="B11" s="87"/>
      <c r="C11" s="87"/>
      <c r="D11" s="64">
        <f>SUM(D6:D10)</f>
        <v>326400</v>
      </c>
      <c r="E11" s="76"/>
      <c r="F11" s="77">
        <f>SUM(F6:F10)</f>
        <v>3004413.498721228</v>
      </c>
      <c r="G11" s="80"/>
      <c r="H11" s="80"/>
      <c r="I11" s="81"/>
      <c r="J11" s="81"/>
      <c r="K11" s="81"/>
      <c r="L11" s="81"/>
      <c r="M11" s="81"/>
      <c r="N11" s="82"/>
    </row>
    <row r="12" spans="1:18" ht="23.25" x14ac:dyDescent="0.25">
      <c r="A12" s="78"/>
      <c r="B12" s="79"/>
      <c r="C12" s="79"/>
      <c r="D12" s="79"/>
      <c r="E12" s="79"/>
      <c r="F12" s="79"/>
      <c r="G12" s="80"/>
      <c r="H12" s="80"/>
      <c r="I12" s="81"/>
      <c r="J12" s="81"/>
      <c r="K12" s="81"/>
      <c r="L12" s="81"/>
      <c r="M12" s="81"/>
      <c r="N12" s="82"/>
    </row>
    <row r="13" spans="1:18" ht="16.5" thickBot="1" x14ac:dyDescent="0.3">
      <c r="A13" s="63"/>
      <c r="B13" s="62"/>
      <c r="C13" s="62"/>
      <c r="D13" s="61"/>
      <c r="E13" s="60"/>
      <c r="F13" s="59"/>
      <c r="G13" s="58"/>
      <c r="H13" s="58"/>
      <c r="I13" s="58"/>
      <c r="J13" s="58"/>
      <c r="K13" s="58"/>
      <c r="L13" s="58"/>
      <c r="M13" s="58"/>
      <c r="N13" s="57"/>
    </row>
    <row r="16" spans="1:18" x14ac:dyDescent="0.25">
      <c r="B16" s="114" t="s">
        <v>58</v>
      </c>
      <c r="C16" s="114"/>
      <c r="D16" s="115" t="s">
        <v>59</v>
      </c>
      <c r="E16" s="115"/>
      <c r="F16" s="115"/>
    </row>
  </sheetData>
  <mergeCells count="7">
    <mergeCell ref="B16:C16"/>
    <mergeCell ref="D16:F16"/>
    <mergeCell ref="A4:F4"/>
    <mergeCell ref="A11:C11"/>
    <mergeCell ref="A1:C1"/>
    <mergeCell ref="D1:N1"/>
    <mergeCell ref="A2:F2"/>
  </mergeCells>
  <pageMargins left="0.511811024" right="0.511811024" top="0.78740157499999996" bottom="0.78740157499999996" header="0.31496062000000002" footer="0.31496062000000002"/>
  <pageSetup paperSize="9" scale="66" orientation="landscape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6"/>
  <sheetViews>
    <sheetView zoomScale="90" zoomScaleNormal="90" workbookViewId="0">
      <pane xSplit="3" ySplit="4" topLeftCell="D8" activePane="bottomRight" state="frozen"/>
      <selection pane="topRight" activeCell="D1" sqref="D1"/>
      <selection pane="bottomLeft" activeCell="A5" sqref="A5"/>
      <selection pane="bottomRight" activeCell="O6" sqref="O6"/>
    </sheetView>
  </sheetViews>
  <sheetFormatPr defaultRowHeight="15" x14ac:dyDescent="0.25"/>
  <cols>
    <col min="1" max="1" width="10.5703125" style="3" customWidth="1"/>
    <col min="2" max="2" width="9.140625" style="3"/>
    <col min="3" max="3" width="24.42578125" style="2" customWidth="1"/>
    <col min="4" max="4" width="15.28515625" style="11" customWidth="1"/>
    <col min="5" max="5" width="11.42578125" style="11" customWidth="1"/>
    <col min="6" max="8" width="10.28515625" style="11" bestFit="1" customWidth="1"/>
    <col min="9" max="9" width="68.42578125" style="3" customWidth="1"/>
    <col min="10" max="16384" width="9.140625" style="3"/>
  </cols>
  <sheetData>
    <row r="1" spans="1:9" ht="134.1" customHeight="1" thickBot="1" x14ac:dyDescent="0.3">
      <c r="A1" s="88"/>
      <c r="B1" s="89"/>
      <c r="C1" s="90"/>
      <c r="D1" s="92" t="s">
        <v>33</v>
      </c>
      <c r="E1" s="92"/>
      <c r="F1" s="92"/>
      <c r="G1" s="92"/>
      <c r="H1" s="92"/>
      <c r="I1" s="93"/>
    </row>
    <row r="2" spans="1:9" ht="27" thickBot="1" x14ac:dyDescent="0.3">
      <c r="A2" s="101"/>
      <c r="B2" s="102"/>
      <c r="C2" s="103"/>
      <c r="D2" s="109" t="s">
        <v>27</v>
      </c>
      <c r="E2" s="110"/>
      <c r="F2" s="110"/>
      <c r="G2" s="110"/>
      <c r="H2" s="110"/>
      <c r="I2" s="107"/>
    </row>
    <row r="3" spans="1:9" ht="29.25" customHeight="1" thickBot="1" x14ac:dyDescent="0.3">
      <c r="A3" s="104"/>
      <c r="B3" s="105"/>
      <c r="C3" s="106"/>
      <c r="D3" s="111" t="s">
        <v>26</v>
      </c>
      <c r="E3" s="111"/>
      <c r="F3" s="111"/>
      <c r="G3" s="111"/>
      <c r="H3" s="111"/>
      <c r="I3" s="108"/>
    </row>
    <row r="4" spans="1:9" ht="45.75" thickBot="1" x14ac:dyDescent="0.3">
      <c r="A4" s="20" t="s">
        <v>5</v>
      </c>
      <c r="B4" s="21" t="s">
        <v>6</v>
      </c>
      <c r="C4" s="22" t="s">
        <v>28</v>
      </c>
      <c r="D4" s="30" t="s">
        <v>0</v>
      </c>
      <c r="E4" s="31" t="s">
        <v>1</v>
      </c>
      <c r="F4" s="32" t="s">
        <v>2</v>
      </c>
      <c r="G4" s="33" t="s">
        <v>3</v>
      </c>
      <c r="H4" s="34" t="s">
        <v>4</v>
      </c>
      <c r="I4" s="54" t="s">
        <v>7</v>
      </c>
    </row>
    <row r="5" spans="1:9" ht="45" x14ac:dyDescent="0.25">
      <c r="A5" s="17">
        <v>322022</v>
      </c>
      <c r="B5" s="18">
        <v>160027</v>
      </c>
      <c r="C5" s="19" t="s">
        <v>8</v>
      </c>
      <c r="D5" s="37"/>
      <c r="E5" s="38"/>
      <c r="F5" s="39"/>
      <c r="G5" s="39">
        <v>13.4</v>
      </c>
      <c r="H5" s="40">
        <v>8.3000000000000007</v>
      </c>
      <c r="I5" s="25" t="s">
        <v>20</v>
      </c>
    </row>
    <row r="6" spans="1:9" ht="45" x14ac:dyDescent="0.25">
      <c r="A6" s="15">
        <v>82022</v>
      </c>
      <c r="B6" s="9">
        <v>160044</v>
      </c>
      <c r="C6" s="12" t="s">
        <v>8</v>
      </c>
      <c r="D6" s="41"/>
      <c r="E6" s="42"/>
      <c r="F6" s="43"/>
      <c r="G6" s="43"/>
      <c r="H6" s="44"/>
      <c r="I6" s="23" t="s">
        <v>20</v>
      </c>
    </row>
    <row r="7" spans="1:9" ht="45" x14ac:dyDescent="0.25">
      <c r="A7" s="14">
        <v>52022</v>
      </c>
      <c r="B7" s="8">
        <v>160173</v>
      </c>
      <c r="C7" s="12" t="s">
        <v>8</v>
      </c>
      <c r="D7" s="41"/>
      <c r="E7" s="42"/>
      <c r="F7" s="43"/>
      <c r="G7" s="43">
        <v>7.95</v>
      </c>
      <c r="H7" s="44"/>
      <c r="I7" s="23" t="s">
        <v>20</v>
      </c>
    </row>
    <row r="8" spans="1:9" ht="45" x14ac:dyDescent="0.25">
      <c r="A8" s="14">
        <v>72022</v>
      </c>
      <c r="B8" s="8">
        <v>160342</v>
      </c>
      <c r="C8" s="12" t="s">
        <v>8</v>
      </c>
      <c r="D8" s="41"/>
      <c r="E8" s="42"/>
      <c r="F8" s="43"/>
      <c r="G8" s="43"/>
      <c r="H8" s="44"/>
      <c r="I8" s="23" t="s">
        <v>20</v>
      </c>
    </row>
    <row r="9" spans="1:9" ht="45" x14ac:dyDescent="0.25">
      <c r="A9" s="14">
        <v>372022</v>
      </c>
      <c r="B9" s="8">
        <v>160098</v>
      </c>
      <c r="C9" s="12" t="s">
        <v>8</v>
      </c>
      <c r="D9" s="41"/>
      <c r="E9" s="42"/>
      <c r="F9" s="43">
        <v>7.98</v>
      </c>
      <c r="G9" s="43">
        <v>10.99</v>
      </c>
      <c r="H9" s="44">
        <v>5.94</v>
      </c>
      <c r="I9" s="23" t="s">
        <v>20</v>
      </c>
    </row>
    <row r="10" spans="1:9" ht="45" x14ac:dyDescent="0.25">
      <c r="A10" s="14">
        <v>162022</v>
      </c>
      <c r="B10" s="8">
        <v>158717</v>
      </c>
      <c r="C10" s="12" t="s">
        <v>9</v>
      </c>
      <c r="D10" s="41"/>
      <c r="E10" s="42"/>
      <c r="F10" s="43">
        <v>12.15</v>
      </c>
      <c r="G10" s="43">
        <v>13.98</v>
      </c>
      <c r="H10" s="44">
        <v>9.4499999999999993</v>
      </c>
      <c r="I10" s="23" t="s">
        <v>20</v>
      </c>
    </row>
    <row r="11" spans="1:9" ht="45" x14ac:dyDescent="0.25">
      <c r="A11" s="14">
        <v>32022</v>
      </c>
      <c r="B11" s="8">
        <v>155636</v>
      </c>
      <c r="C11" s="12" t="s">
        <v>10</v>
      </c>
      <c r="D11" s="41"/>
      <c r="E11" s="42"/>
      <c r="F11" s="43"/>
      <c r="G11" s="43"/>
      <c r="H11" s="44"/>
      <c r="I11" s="23" t="s">
        <v>20</v>
      </c>
    </row>
    <row r="12" spans="1:9" ht="60" x14ac:dyDescent="0.25">
      <c r="A12" s="14">
        <v>302022</v>
      </c>
      <c r="B12" s="8">
        <v>153115</v>
      </c>
      <c r="C12" s="12" t="s">
        <v>11</v>
      </c>
      <c r="D12" s="41"/>
      <c r="E12" s="42"/>
      <c r="F12" s="43"/>
      <c r="G12" s="43"/>
      <c r="H12" s="44"/>
      <c r="I12" s="23" t="s">
        <v>21</v>
      </c>
    </row>
    <row r="13" spans="1:9" ht="60" x14ac:dyDescent="0.25">
      <c r="A13" s="14">
        <v>152022</v>
      </c>
      <c r="B13" s="8">
        <v>160148</v>
      </c>
      <c r="C13" s="12" t="s">
        <v>8</v>
      </c>
      <c r="D13" s="41"/>
      <c r="E13" s="42">
        <v>9.98</v>
      </c>
      <c r="F13" s="43"/>
      <c r="G13" s="43"/>
      <c r="H13" s="44"/>
      <c r="I13" s="23" t="s">
        <v>22</v>
      </c>
    </row>
    <row r="14" spans="1:9" ht="45" x14ac:dyDescent="0.25">
      <c r="A14" s="14">
        <v>392022</v>
      </c>
      <c r="B14" s="8">
        <v>160482</v>
      </c>
      <c r="C14" s="12" t="s">
        <v>8</v>
      </c>
      <c r="D14" s="41"/>
      <c r="E14" s="42"/>
      <c r="F14" s="43"/>
      <c r="G14" s="43">
        <v>11</v>
      </c>
      <c r="H14" s="44"/>
      <c r="I14" s="23" t="s">
        <v>23</v>
      </c>
    </row>
    <row r="15" spans="1:9" ht="45" x14ac:dyDescent="0.25">
      <c r="A15" s="14">
        <v>132022</v>
      </c>
      <c r="B15" s="8">
        <v>160183</v>
      </c>
      <c r="C15" s="12" t="s">
        <v>8</v>
      </c>
      <c r="D15" s="41"/>
      <c r="E15" s="42"/>
      <c r="F15" s="43">
        <v>7</v>
      </c>
      <c r="G15" s="43">
        <v>12.3</v>
      </c>
      <c r="H15" s="44"/>
      <c r="I15" s="23" t="s">
        <v>23</v>
      </c>
    </row>
    <row r="16" spans="1:9" ht="45" x14ac:dyDescent="0.25">
      <c r="A16" s="14">
        <v>172022</v>
      </c>
      <c r="B16" s="8">
        <v>160202</v>
      </c>
      <c r="C16" s="12" t="s">
        <v>8</v>
      </c>
      <c r="D16" s="41"/>
      <c r="E16" s="42"/>
      <c r="F16" s="43">
        <v>5.32</v>
      </c>
      <c r="G16" s="43">
        <v>4.92</v>
      </c>
      <c r="H16" s="44">
        <v>3.2</v>
      </c>
      <c r="I16" s="23" t="s">
        <v>23</v>
      </c>
    </row>
    <row r="17" spans="1:9" ht="45" x14ac:dyDescent="0.25">
      <c r="A17" s="14">
        <v>22022</v>
      </c>
      <c r="B17" s="8">
        <v>160033</v>
      </c>
      <c r="C17" s="12" t="s">
        <v>8</v>
      </c>
      <c r="D17" s="41"/>
      <c r="E17" s="42"/>
      <c r="F17" s="43">
        <v>6.45</v>
      </c>
      <c r="G17" s="43">
        <v>8.25</v>
      </c>
      <c r="H17" s="44">
        <v>5.35</v>
      </c>
      <c r="I17" s="23" t="s">
        <v>23</v>
      </c>
    </row>
    <row r="18" spans="1:9" ht="60" x14ac:dyDescent="0.25">
      <c r="A18" s="14">
        <v>22022</v>
      </c>
      <c r="B18" s="8">
        <v>160033</v>
      </c>
      <c r="C18" s="12" t="s">
        <v>8</v>
      </c>
      <c r="D18" s="41"/>
      <c r="E18" s="42"/>
      <c r="F18" s="43">
        <v>6</v>
      </c>
      <c r="G18" s="43">
        <v>7.5</v>
      </c>
      <c r="H18" s="44">
        <v>5</v>
      </c>
      <c r="I18" s="23" t="s">
        <v>29</v>
      </c>
    </row>
    <row r="19" spans="1:9" ht="45" x14ac:dyDescent="0.25">
      <c r="A19" s="14">
        <v>552022</v>
      </c>
      <c r="B19" s="8">
        <v>985915</v>
      </c>
      <c r="C19" s="12" t="s">
        <v>12</v>
      </c>
      <c r="D19" s="45"/>
      <c r="E19" s="46">
        <v>7</v>
      </c>
      <c r="F19" s="47">
        <v>6.9</v>
      </c>
      <c r="G19" s="47">
        <v>10</v>
      </c>
      <c r="H19" s="48"/>
      <c r="I19" s="23" t="s">
        <v>23</v>
      </c>
    </row>
    <row r="20" spans="1:9" ht="60" x14ac:dyDescent="0.25">
      <c r="A20" s="14">
        <v>22022</v>
      </c>
      <c r="B20" s="8">
        <v>980068</v>
      </c>
      <c r="C20" s="12" t="s">
        <v>14</v>
      </c>
      <c r="D20" s="45"/>
      <c r="E20" s="46"/>
      <c r="F20" s="47"/>
      <c r="G20" s="47"/>
      <c r="H20" s="48"/>
      <c r="I20" s="23" t="s">
        <v>30</v>
      </c>
    </row>
    <row r="21" spans="1:9" ht="60" x14ac:dyDescent="0.25">
      <c r="A21" s="14">
        <v>82022</v>
      </c>
      <c r="B21" s="8">
        <v>927507</v>
      </c>
      <c r="C21" s="12" t="s">
        <v>13</v>
      </c>
      <c r="D21" s="45"/>
      <c r="E21" s="46"/>
      <c r="F21" s="47"/>
      <c r="G21" s="49"/>
      <c r="H21" s="48"/>
      <c r="I21" s="23" t="s">
        <v>24</v>
      </c>
    </row>
    <row r="22" spans="1:9" ht="60" x14ac:dyDescent="0.25">
      <c r="A22" s="14">
        <v>162022</v>
      </c>
      <c r="B22" s="8">
        <v>926982</v>
      </c>
      <c r="C22" s="12" t="s">
        <v>15</v>
      </c>
      <c r="D22" s="45"/>
      <c r="E22" s="46"/>
      <c r="F22" s="47"/>
      <c r="G22" s="47"/>
      <c r="H22" s="48"/>
      <c r="I22" s="23" t="s">
        <v>23</v>
      </c>
    </row>
    <row r="23" spans="1:9" ht="45" x14ac:dyDescent="0.25">
      <c r="A23" s="14">
        <v>392022</v>
      </c>
      <c r="B23" s="8">
        <v>153079</v>
      </c>
      <c r="C23" s="12" t="s">
        <v>16</v>
      </c>
      <c r="D23" s="50"/>
      <c r="E23" s="51"/>
      <c r="F23" s="52"/>
      <c r="G23" s="52">
        <v>8.65</v>
      </c>
      <c r="H23" s="53"/>
      <c r="I23" s="23" t="s">
        <v>23</v>
      </c>
    </row>
    <row r="24" spans="1:9" ht="45" x14ac:dyDescent="0.25">
      <c r="A24" s="14">
        <v>222022</v>
      </c>
      <c r="B24" s="8">
        <v>70028</v>
      </c>
      <c r="C24" s="12" t="s">
        <v>17</v>
      </c>
      <c r="D24" s="50"/>
      <c r="E24" s="51"/>
      <c r="F24" s="52"/>
      <c r="G24" s="52"/>
      <c r="H24" s="53"/>
      <c r="I24" s="23" t="s">
        <v>23</v>
      </c>
    </row>
    <row r="25" spans="1:9" ht="60" x14ac:dyDescent="0.25">
      <c r="A25" s="14">
        <v>102022</v>
      </c>
      <c r="B25" s="8">
        <v>160296</v>
      </c>
      <c r="C25" s="13" t="s">
        <v>19</v>
      </c>
      <c r="D25" s="50"/>
      <c r="E25" s="51"/>
      <c r="F25" s="52">
        <v>9</v>
      </c>
      <c r="G25" s="52">
        <v>10</v>
      </c>
      <c r="H25" s="53"/>
      <c r="I25" s="23" t="s">
        <v>23</v>
      </c>
    </row>
    <row r="26" spans="1:9" ht="45" x14ac:dyDescent="0.25">
      <c r="A26" s="16">
        <v>102022</v>
      </c>
      <c r="B26" s="10">
        <v>160041</v>
      </c>
      <c r="C26" s="13" t="s">
        <v>18</v>
      </c>
      <c r="D26" s="50"/>
      <c r="E26" s="51"/>
      <c r="F26" s="52"/>
      <c r="G26" s="52">
        <v>5.4</v>
      </c>
      <c r="H26" s="53"/>
      <c r="I26" s="23" t="s">
        <v>23</v>
      </c>
    </row>
    <row r="27" spans="1:9" ht="60" x14ac:dyDescent="0.25">
      <c r="A27" s="16">
        <v>472022</v>
      </c>
      <c r="B27" s="10">
        <v>158144</v>
      </c>
      <c r="C27" s="13" t="s">
        <v>31</v>
      </c>
      <c r="D27" s="50"/>
      <c r="E27" s="51"/>
      <c r="F27" s="52">
        <v>6.5</v>
      </c>
      <c r="G27" s="52">
        <v>8.25</v>
      </c>
      <c r="H27" s="53"/>
      <c r="I27" s="23" t="s">
        <v>32</v>
      </c>
    </row>
    <row r="28" spans="1:9" ht="45" x14ac:dyDescent="0.25">
      <c r="A28" s="16">
        <v>112022</v>
      </c>
      <c r="B28" s="10">
        <v>158515</v>
      </c>
      <c r="C28" s="13" t="s">
        <v>34</v>
      </c>
      <c r="D28" s="50">
        <v>11.2</v>
      </c>
      <c r="E28" s="51"/>
      <c r="F28" s="52">
        <v>10.62</v>
      </c>
      <c r="G28" s="52">
        <v>13.07</v>
      </c>
      <c r="H28" s="53">
        <v>9.77</v>
      </c>
      <c r="I28" s="23" t="s">
        <v>23</v>
      </c>
    </row>
    <row r="29" spans="1:9" ht="45" x14ac:dyDescent="0.25">
      <c r="A29" s="16">
        <v>632022</v>
      </c>
      <c r="B29" s="10">
        <v>158123</v>
      </c>
      <c r="C29" s="13" t="s">
        <v>35</v>
      </c>
      <c r="D29" s="50"/>
      <c r="E29" s="51"/>
      <c r="F29" s="52">
        <v>9.34</v>
      </c>
      <c r="G29" s="52">
        <v>11.44</v>
      </c>
      <c r="H29" s="53">
        <v>8.01</v>
      </c>
      <c r="I29" s="23" t="s">
        <v>23</v>
      </c>
    </row>
    <row r="30" spans="1:9" ht="45" x14ac:dyDescent="0.25">
      <c r="A30" s="16">
        <v>402022</v>
      </c>
      <c r="B30" s="10">
        <v>925603</v>
      </c>
      <c r="C30" s="13" t="s">
        <v>36</v>
      </c>
      <c r="D30" s="50"/>
      <c r="E30" s="51"/>
      <c r="F30" s="52"/>
      <c r="G30" s="52"/>
      <c r="H30" s="53"/>
      <c r="I30" s="23" t="s">
        <v>23</v>
      </c>
    </row>
    <row r="31" spans="1:9" ht="45" x14ac:dyDescent="0.25">
      <c r="A31" s="16">
        <v>2162022</v>
      </c>
      <c r="B31" s="10">
        <v>153164</v>
      </c>
      <c r="C31" s="13" t="s">
        <v>37</v>
      </c>
      <c r="D31" s="50"/>
      <c r="E31" s="51"/>
      <c r="F31" s="52">
        <v>7</v>
      </c>
      <c r="G31" s="52">
        <v>7.8</v>
      </c>
      <c r="H31" s="53">
        <v>6.8</v>
      </c>
      <c r="I31" s="23" t="s">
        <v>23</v>
      </c>
    </row>
    <row r="32" spans="1:9" x14ac:dyDescent="0.25">
      <c r="A32" s="112" t="s">
        <v>52</v>
      </c>
      <c r="B32" s="112"/>
      <c r="C32" s="113"/>
      <c r="D32" s="50"/>
      <c r="E32" s="51"/>
      <c r="F32" s="52"/>
      <c r="G32" s="52"/>
      <c r="H32" s="53"/>
      <c r="I32" s="23"/>
    </row>
    <row r="33" spans="1:9" x14ac:dyDescent="0.25">
      <c r="A33" s="96" t="s">
        <v>38</v>
      </c>
      <c r="B33" s="96"/>
      <c r="C33" s="97"/>
      <c r="D33" s="50">
        <v>5</v>
      </c>
      <c r="E33" s="51">
        <v>4</v>
      </c>
      <c r="F33" s="52">
        <v>10</v>
      </c>
      <c r="G33" s="52">
        <v>15</v>
      </c>
      <c r="H33" s="53">
        <v>9</v>
      </c>
      <c r="I33" s="23"/>
    </row>
    <row r="34" spans="1:9" x14ac:dyDescent="0.25">
      <c r="A34" s="96" t="s">
        <v>39</v>
      </c>
      <c r="B34" s="96"/>
      <c r="C34" s="97"/>
      <c r="D34" s="50">
        <v>10.01</v>
      </c>
      <c r="E34" s="51">
        <v>8.4</v>
      </c>
      <c r="F34" s="52"/>
      <c r="G34" s="52">
        <v>18.05</v>
      </c>
      <c r="H34" s="53">
        <v>10.08</v>
      </c>
      <c r="I34" s="23"/>
    </row>
    <row r="35" spans="1:9" x14ac:dyDescent="0.25">
      <c r="A35" s="96" t="s">
        <v>40</v>
      </c>
      <c r="B35" s="96"/>
      <c r="C35" s="97"/>
      <c r="D35" s="50">
        <v>10.46</v>
      </c>
      <c r="E35" s="51">
        <v>8.33</v>
      </c>
      <c r="F35" s="52">
        <v>17.03</v>
      </c>
      <c r="G35" s="52">
        <v>22</v>
      </c>
      <c r="H35" s="53">
        <v>13.87</v>
      </c>
      <c r="I35" s="23"/>
    </row>
    <row r="36" spans="1:9" x14ac:dyDescent="0.25">
      <c r="A36" s="96" t="s">
        <v>41</v>
      </c>
      <c r="B36" s="96"/>
      <c r="C36" s="97"/>
      <c r="D36" s="50">
        <v>9.06</v>
      </c>
      <c r="E36" s="51">
        <v>7.19</v>
      </c>
      <c r="F36" s="52">
        <v>11.39</v>
      </c>
      <c r="G36" s="52">
        <v>14.57</v>
      </c>
      <c r="H36" s="53">
        <v>9.9499999999999993</v>
      </c>
      <c r="I36" s="23"/>
    </row>
    <row r="37" spans="1:9" x14ac:dyDescent="0.25">
      <c r="A37" s="96" t="s">
        <v>42</v>
      </c>
      <c r="B37" s="96"/>
      <c r="C37" s="97"/>
      <c r="D37" s="50">
        <v>4.7</v>
      </c>
      <c r="E37" s="51">
        <v>3.2</v>
      </c>
      <c r="F37" s="52">
        <v>6.7</v>
      </c>
      <c r="G37" s="52">
        <v>8.8000000000000007</v>
      </c>
      <c r="H37" s="53">
        <v>5.0999999999999996</v>
      </c>
      <c r="I37" s="23"/>
    </row>
    <row r="38" spans="1:9" ht="15.75" thickBot="1" x14ac:dyDescent="0.3">
      <c r="A38" s="96" t="s">
        <v>43</v>
      </c>
      <c r="B38" s="96"/>
      <c r="C38" s="97"/>
      <c r="D38" s="50">
        <v>9</v>
      </c>
      <c r="E38" s="51">
        <v>7</v>
      </c>
      <c r="F38" s="52">
        <v>13</v>
      </c>
      <c r="G38" s="52">
        <v>16</v>
      </c>
      <c r="H38" s="53">
        <v>10</v>
      </c>
      <c r="I38" s="23"/>
    </row>
    <row r="39" spans="1:9" ht="15.75" thickBot="1" x14ac:dyDescent="0.3">
      <c r="A39" s="98" t="s">
        <v>25</v>
      </c>
      <c r="B39" s="99"/>
      <c r="C39" s="100"/>
      <c r="D39" s="35">
        <f t="shared" ref="D39:H39" si="0">AVERAGE(D5:D38)</f>
        <v>8.49</v>
      </c>
      <c r="E39" s="35">
        <f t="shared" si="0"/>
        <v>6.8875000000000002</v>
      </c>
      <c r="F39" s="35">
        <f t="shared" si="0"/>
        <v>8.9635294117647053</v>
      </c>
      <c r="G39" s="35">
        <f t="shared" si="0"/>
        <v>11.274782608695654</v>
      </c>
      <c r="H39" s="36">
        <f t="shared" si="0"/>
        <v>7.9879999999999995</v>
      </c>
      <c r="I39" s="24"/>
    </row>
    <row r="40" spans="1:9" x14ac:dyDescent="0.25">
      <c r="D40" s="29"/>
      <c r="E40" s="29"/>
      <c r="F40" s="29"/>
      <c r="G40" s="29"/>
      <c r="H40" s="29"/>
    </row>
    <row r="44" spans="1:9" ht="16.5" customHeight="1" x14ac:dyDescent="0.25">
      <c r="D44" s="7"/>
      <c r="E44" s="7"/>
      <c r="F44" s="7"/>
      <c r="G44" s="7"/>
      <c r="H44" s="7"/>
    </row>
    <row r="46" spans="1:9" x14ac:dyDescent="0.25">
      <c r="D46" s="1"/>
      <c r="E46" s="1"/>
      <c r="F46" s="1"/>
      <c r="G46" s="1"/>
      <c r="H46" s="1"/>
    </row>
    <row r="47" spans="1:9" s="55" customFormat="1" x14ac:dyDescent="0.25">
      <c r="C47" s="56"/>
      <c r="D47" s="6"/>
      <c r="E47" s="6"/>
      <c r="F47" s="6"/>
      <c r="G47" s="6"/>
      <c r="H47" s="6"/>
      <c r="I47" s="5"/>
    </row>
    <row r="48" spans="1:9" x14ac:dyDescent="0.25">
      <c r="D48" s="26"/>
      <c r="E48" s="26"/>
      <c r="F48" s="26"/>
      <c r="G48" s="26"/>
      <c r="H48" s="26"/>
      <c r="I48" s="2"/>
    </row>
    <row r="49" spans="4:9" x14ac:dyDescent="0.25">
      <c r="D49" s="26"/>
      <c r="E49" s="26"/>
      <c r="F49" s="26"/>
      <c r="G49" s="26"/>
      <c r="H49" s="26"/>
      <c r="I49" s="2"/>
    </row>
    <row r="50" spans="4:9" x14ac:dyDescent="0.25">
      <c r="D50" s="26"/>
      <c r="E50" s="26"/>
      <c r="F50" s="26"/>
      <c r="G50" s="26"/>
      <c r="H50" s="26"/>
      <c r="I50" s="2"/>
    </row>
    <row r="51" spans="4:9" x14ac:dyDescent="0.25">
      <c r="D51" s="26"/>
      <c r="E51" s="26"/>
      <c r="F51" s="26"/>
      <c r="G51" s="26"/>
      <c r="H51" s="26"/>
      <c r="I51" s="2"/>
    </row>
    <row r="52" spans="4:9" x14ac:dyDescent="0.25">
      <c r="D52" s="26"/>
      <c r="E52" s="26"/>
      <c r="F52" s="26"/>
      <c r="G52" s="26"/>
      <c r="H52" s="26"/>
    </row>
    <row r="53" spans="4:9" x14ac:dyDescent="0.25">
      <c r="D53" s="26"/>
      <c r="E53" s="26"/>
      <c r="F53" s="26"/>
      <c r="G53" s="26"/>
      <c r="H53" s="26"/>
    </row>
    <row r="54" spans="4:9" x14ac:dyDescent="0.25">
      <c r="D54" s="26"/>
      <c r="E54" s="26"/>
      <c r="F54" s="26"/>
      <c r="G54" s="26"/>
      <c r="H54" s="26"/>
      <c r="I54" s="4"/>
    </row>
    <row r="55" spans="4:9" x14ac:dyDescent="0.25">
      <c r="D55" s="26"/>
      <c r="E55" s="26"/>
      <c r="F55" s="26"/>
      <c r="G55" s="26"/>
      <c r="H55" s="26"/>
    </row>
    <row r="56" spans="4:9" x14ac:dyDescent="0.25">
      <c r="D56" s="26"/>
      <c r="E56" s="26"/>
      <c r="F56" s="26"/>
      <c r="G56" s="26"/>
      <c r="H56" s="26"/>
      <c r="I56" s="4"/>
    </row>
    <row r="57" spans="4:9" x14ac:dyDescent="0.25">
      <c r="D57" s="26"/>
      <c r="E57" s="26"/>
      <c r="F57" s="26"/>
      <c r="G57" s="26"/>
      <c r="H57" s="26"/>
    </row>
    <row r="58" spans="4:9" x14ac:dyDescent="0.25">
      <c r="D58" s="26"/>
      <c r="E58" s="26"/>
      <c r="F58" s="26"/>
      <c r="G58" s="26"/>
      <c r="H58" s="26"/>
    </row>
    <row r="59" spans="4:9" x14ac:dyDescent="0.25">
      <c r="D59" s="26"/>
      <c r="E59" s="26"/>
      <c r="F59" s="26"/>
      <c r="G59" s="26"/>
      <c r="H59" s="26"/>
    </row>
    <row r="60" spans="4:9" x14ac:dyDescent="0.25">
      <c r="D60" s="26"/>
      <c r="E60" s="26"/>
      <c r="F60" s="26"/>
      <c r="G60" s="26"/>
      <c r="H60" s="26"/>
    </row>
    <row r="61" spans="4:9" x14ac:dyDescent="0.25">
      <c r="D61" s="26"/>
      <c r="E61" s="26"/>
      <c r="F61" s="26"/>
      <c r="G61" s="26"/>
      <c r="H61" s="26"/>
    </row>
    <row r="62" spans="4:9" x14ac:dyDescent="0.25">
      <c r="D62" s="26"/>
      <c r="E62" s="26"/>
      <c r="F62" s="26"/>
      <c r="G62" s="26"/>
      <c r="H62" s="26"/>
    </row>
    <row r="63" spans="4:9" x14ac:dyDescent="0.25">
      <c r="D63" s="26"/>
      <c r="E63" s="26"/>
      <c r="F63" s="26"/>
      <c r="G63" s="26"/>
      <c r="H63" s="26"/>
    </row>
    <row r="64" spans="4:9" x14ac:dyDescent="0.25">
      <c r="D64" s="26"/>
      <c r="E64" s="26"/>
      <c r="F64" s="26"/>
      <c r="G64" s="26"/>
      <c r="H64" s="26"/>
    </row>
    <row r="65" spans="4:8" x14ac:dyDescent="0.25">
      <c r="D65" s="26"/>
      <c r="E65" s="26"/>
      <c r="F65" s="26"/>
      <c r="G65" s="26"/>
      <c r="H65" s="26"/>
    </row>
    <row r="66" spans="4:8" x14ac:dyDescent="0.25">
      <c r="D66" s="27"/>
      <c r="E66" s="27"/>
      <c r="F66" s="27"/>
      <c r="G66" s="27"/>
      <c r="H66" s="27"/>
    </row>
    <row r="67" spans="4:8" x14ac:dyDescent="0.25">
      <c r="D67" s="27"/>
      <c r="E67" s="27"/>
      <c r="F67" s="27"/>
      <c r="G67" s="27"/>
      <c r="H67" s="27"/>
    </row>
    <row r="68" spans="4:8" x14ac:dyDescent="0.25">
      <c r="D68" s="27"/>
      <c r="E68" s="27"/>
      <c r="F68" s="27"/>
      <c r="G68" s="27"/>
      <c r="H68" s="27"/>
    </row>
    <row r="69" spans="4:8" x14ac:dyDescent="0.25">
      <c r="D69" s="27"/>
      <c r="E69" s="27"/>
      <c r="F69" s="27"/>
      <c r="G69" s="28"/>
      <c r="H69" s="27"/>
    </row>
    <row r="70" spans="4:8" x14ac:dyDescent="0.25">
      <c r="D70" s="27"/>
      <c r="E70" s="27"/>
      <c r="F70" s="27"/>
      <c r="G70" s="27"/>
      <c r="H70" s="27"/>
    </row>
    <row r="71" spans="4:8" x14ac:dyDescent="0.25">
      <c r="D71" s="27"/>
      <c r="E71" s="27"/>
      <c r="F71" s="27"/>
      <c r="G71" s="27"/>
      <c r="H71" s="27"/>
    </row>
    <row r="72" spans="4:8" x14ac:dyDescent="0.25">
      <c r="D72" s="27"/>
      <c r="E72" s="27"/>
      <c r="F72" s="27"/>
      <c r="G72" s="27"/>
      <c r="H72" s="27"/>
    </row>
    <row r="73" spans="4:8" x14ac:dyDescent="0.25">
      <c r="D73" s="27"/>
      <c r="E73" s="27"/>
      <c r="F73" s="27"/>
      <c r="G73" s="27"/>
      <c r="H73" s="27"/>
    </row>
    <row r="74" spans="4:8" x14ac:dyDescent="0.25">
      <c r="D74" s="27"/>
      <c r="E74" s="27"/>
      <c r="F74" s="27"/>
      <c r="G74" s="27"/>
      <c r="H74" s="27"/>
    </row>
    <row r="75" spans="4:8" x14ac:dyDescent="0.25">
      <c r="D75" s="27"/>
      <c r="E75" s="27"/>
      <c r="F75" s="27"/>
      <c r="G75" s="27"/>
      <c r="H75" s="27"/>
    </row>
    <row r="76" spans="4:8" x14ac:dyDescent="0.25">
      <c r="D76" s="29"/>
      <c r="E76" s="29"/>
      <c r="F76" s="29"/>
      <c r="G76" s="29"/>
      <c r="H76" s="29"/>
    </row>
  </sheetData>
  <autoFilter ref="A4:I4" xr:uid="{00000000-0009-0000-0000-000000000000}"/>
  <mergeCells count="14">
    <mergeCell ref="A38:C38"/>
    <mergeCell ref="A39:C39"/>
    <mergeCell ref="A1:C1"/>
    <mergeCell ref="D1:I1"/>
    <mergeCell ref="A2:C3"/>
    <mergeCell ref="I2:I3"/>
    <mergeCell ref="D2:H2"/>
    <mergeCell ref="D3:H3"/>
    <mergeCell ref="A32:C32"/>
    <mergeCell ref="A33:C33"/>
    <mergeCell ref="A34:C34"/>
    <mergeCell ref="A35:C35"/>
    <mergeCell ref="A36:C36"/>
    <mergeCell ref="A37:C37"/>
  </mergeCells>
  <pageMargins left="0.511811024" right="0.511811024" top="0.78740157499999996" bottom="0.78740157499999996" header="0.31496062000000002" footer="0.31496062000000002"/>
  <pageSetup paperSize="9" scale="62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Formação de Preço</vt:lpstr>
      <vt:lpstr>Com mot. e com combustível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Daltro UFBA</dc:creator>
  <cp:lastModifiedBy>Daniel Andrade Caribé</cp:lastModifiedBy>
  <cp:lastPrinted>2023-02-10T09:26:55Z</cp:lastPrinted>
  <dcterms:created xsi:type="dcterms:W3CDTF">2023-01-16T10:57:13Z</dcterms:created>
  <dcterms:modified xsi:type="dcterms:W3CDTF">2023-02-28T19:19:19Z</dcterms:modified>
</cp:coreProperties>
</file>